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PLUVIOMETRIE\"/>
    </mc:Choice>
  </mc:AlternateContent>
  <xr:revisionPtr revIDLastSave="0" documentId="13_ncr:1_{781DFEE1-FAC0-497F-AB27-D7A2EFABB597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leve pluvio" sheetId="3" r:id="rId1"/>
    <sheet name="anciens pluvio" sheetId="5" r:id="rId2"/>
    <sheet name="Feuil1" sheetId="4" r:id="rId3"/>
    <sheet name="Feuil2" sheetId="6" r:id="rId4"/>
  </sheets>
  <definedNames>
    <definedName name="_xlnm.Print_Area" localSheetId="1">'anciens pluvio'!$A$1:$O$46</definedName>
    <definedName name="_xlnm.Print_Area" localSheetId="0">'releve pluvio'!$A$1:$S$54</definedName>
  </definedNames>
  <calcPr calcId="191029" iterateDelta="1E-4"/>
</workbook>
</file>

<file path=xl/calcChain.xml><?xml version="1.0" encoding="utf-8"?>
<calcChain xmlns="http://schemas.openxmlformats.org/spreadsheetml/2006/main">
  <c r="C27" i="3" l="1"/>
  <c r="D27" i="3"/>
  <c r="E27" i="3"/>
  <c r="F27" i="3"/>
  <c r="G27" i="3"/>
  <c r="H27" i="3"/>
  <c r="I27" i="3"/>
  <c r="J27" i="3"/>
  <c r="K27" i="3"/>
  <c r="L27" i="3"/>
  <c r="M27" i="3"/>
  <c r="C26" i="3"/>
  <c r="D26" i="3"/>
  <c r="E26" i="3"/>
  <c r="F26" i="3"/>
  <c r="G26" i="3"/>
  <c r="H26" i="3"/>
  <c r="I26" i="3"/>
  <c r="J26" i="3"/>
  <c r="K26" i="3"/>
  <c r="L26" i="3"/>
  <c r="M26" i="3"/>
  <c r="B27" i="3"/>
  <c r="B26" i="3"/>
  <c r="N25" i="3"/>
  <c r="O25" i="3" s="1"/>
  <c r="N24" i="3"/>
  <c r="O24" i="3"/>
  <c r="N23" i="3"/>
  <c r="O23" i="3"/>
  <c r="N22" i="3"/>
  <c r="O22" i="3" s="1"/>
  <c r="N21" i="3"/>
  <c r="O21" i="3" s="1"/>
  <c r="N20" i="3"/>
  <c r="O20" i="3" s="1"/>
  <c r="N19" i="3" l="1"/>
  <c r="O19" i="3" s="1"/>
  <c r="N18" i="3" l="1"/>
  <c r="O18" i="3" s="1"/>
  <c r="N17" i="3" l="1"/>
  <c r="O17" i="3" s="1"/>
  <c r="N16" i="3" l="1"/>
  <c r="O16" i="3" s="1"/>
  <c r="M28" i="5"/>
  <c r="L28" i="5"/>
  <c r="K28" i="5"/>
  <c r="J28" i="5"/>
  <c r="I28" i="5"/>
  <c r="H28" i="5"/>
  <c r="G28" i="5"/>
  <c r="F28" i="5"/>
  <c r="E28" i="5"/>
  <c r="D28" i="5"/>
  <c r="C28" i="5"/>
  <c r="B28" i="5"/>
  <c r="M27" i="5"/>
  <c r="L27" i="5"/>
  <c r="K27" i="5"/>
  <c r="J27" i="5"/>
  <c r="I27" i="5"/>
  <c r="H27" i="5"/>
  <c r="G27" i="5"/>
  <c r="F27" i="5"/>
  <c r="E27" i="5"/>
  <c r="D27" i="5"/>
  <c r="C27" i="5"/>
  <c r="B27" i="5"/>
  <c r="N26" i="5"/>
  <c r="O26" i="5" s="1"/>
  <c r="N25" i="5"/>
  <c r="O25" i="5" s="1"/>
  <c r="N24" i="5"/>
  <c r="O24" i="5" s="1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N13" i="5"/>
  <c r="O13" i="5" s="1"/>
  <c r="N12" i="5"/>
  <c r="O12" i="5" s="1"/>
  <c r="N11" i="5"/>
  <c r="O11" i="5" s="1"/>
  <c r="N10" i="5"/>
  <c r="O10" i="5" s="1"/>
  <c r="N9" i="5"/>
  <c r="O9" i="5" s="1"/>
  <c r="N8" i="5"/>
  <c r="O8" i="5" s="1"/>
  <c r="N7" i="5"/>
  <c r="O7" i="5" s="1"/>
  <c r="N6" i="5"/>
  <c r="O6" i="5" s="1"/>
  <c r="N5" i="5"/>
  <c r="O5" i="5" s="1"/>
  <c r="N15" i="3" l="1"/>
  <c r="O15" i="3" s="1"/>
  <c r="N14" i="3"/>
  <c r="O14" i="3" s="1"/>
  <c r="N13" i="3"/>
  <c r="O13" i="3" s="1"/>
  <c r="N12" i="3"/>
  <c r="O12" i="3" s="1"/>
  <c r="N11" i="3"/>
  <c r="O11" i="3" s="1"/>
  <c r="N10" i="3"/>
  <c r="O10" i="3" s="1"/>
  <c r="N9" i="3"/>
  <c r="O9" i="3" s="1"/>
  <c r="N8" i="3"/>
  <c r="O8" i="3" s="1"/>
  <c r="N7" i="3"/>
  <c r="O7" i="3" s="1"/>
  <c r="N6" i="3"/>
  <c r="O6" i="3" s="1"/>
  <c r="N5" i="3"/>
  <c r="O5" i="3" s="1"/>
</calcChain>
</file>

<file path=xl/sharedStrings.xml><?xml version="1.0" encoding="utf-8"?>
<sst xmlns="http://schemas.openxmlformats.org/spreadsheetml/2006/main" count="44" uniqueCount="22">
  <si>
    <t>Cum. / mois</t>
  </si>
  <si>
    <t>moy. / mois</t>
  </si>
  <si>
    <r>
      <t xml:space="preserve">               </t>
    </r>
    <r>
      <rPr>
        <u/>
        <sz val="10"/>
        <color rgb="FF000000"/>
        <rFont val="Arial"/>
        <family val="2"/>
      </rPr>
      <t>Relevé pluviométrique</t>
    </r>
  </si>
  <si>
    <t>mois =0 mm</t>
  </si>
  <si>
    <t>Observations relevées à GATTIERES par M. Guy Barret</t>
  </si>
  <si>
    <t>mois &lt;6 mm</t>
  </si>
  <si>
    <t>mois &gt;200 mm</t>
  </si>
  <si>
    <r>
      <rPr>
        <b/>
        <vertAlign val="subscript"/>
        <sz val="10"/>
        <color rgb="FF000000"/>
        <rFont val="Arial"/>
        <family val="2"/>
      </rPr>
      <t>années</t>
    </r>
    <r>
      <rPr>
        <b/>
        <vertAlign val="superscript"/>
        <sz val="10"/>
        <color rgb="FF000000"/>
        <rFont val="Arial"/>
        <family val="2"/>
      </rPr>
      <t xml:space="preserve">       mois</t>
    </r>
  </si>
  <si>
    <t>JANV</t>
  </si>
  <si>
    <t>FEVR</t>
  </si>
  <si>
    <t>MARS</t>
  </si>
  <si>
    <t>AVRIL</t>
  </si>
  <si>
    <t>MAI</t>
  </si>
  <si>
    <t>JUIN</t>
  </si>
  <si>
    <t>JUIL</t>
  </si>
  <si>
    <t>AOUT</t>
  </si>
  <si>
    <t>SEPT</t>
  </si>
  <si>
    <t>OCT</t>
  </si>
  <si>
    <t>NOV</t>
  </si>
  <si>
    <t>DEC</t>
  </si>
  <si>
    <t>Cumul/année</t>
  </si>
  <si>
    <t>Moyenne mensuelle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</si>
</sst>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15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330066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CCFF"/>
        <bgColor rgb="FF00CCFF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0"/>
        <bgColor rgb="FF99CCFF"/>
      </patternFill>
    </fill>
    <fill>
      <patternFill patternType="solid">
        <fgColor theme="7" tint="0.59999389629810485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EE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71">
    <xf numFmtId="0" fontId="0" fillId="0" borderId="0" xfId="0"/>
    <xf numFmtId="0" fontId="3" fillId="0" borderId="0" xfId="0" applyFont="1"/>
    <xf numFmtId="0" fontId="5" fillId="0" borderId="0" xfId="0" applyFont="1"/>
    <xf numFmtId="0" fontId="3" fillId="2" borderId="1" xfId="0" applyFont="1" applyFill="1" applyBorder="1"/>
    <xf numFmtId="0" fontId="3" fillId="0" borderId="1" xfId="0" applyFont="1" applyBorder="1"/>
    <xf numFmtId="0" fontId="3" fillId="3" borderId="0" xfId="0" applyFont="1" applyFill="1"/>
    <xf numFmtId="0" fontId="3" fillId="4" borderId="1" xfId="0" applyFont="1" applyFill="1" applyBorder="1"/>
    <xf numFmtId="0" fontId="3" fillId="5" borderId="1" xfId="0" applyFont="1" applyFill="1" applyBorder="1"/>
    <xf numFmtId="0" fontId="4" fillId="6" borderId="2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7" borderId="1" xfId="0" applyFont="1" applyFill="1" applyBorder="1"/>
    <xf numFmtId="1" fontId="3" fillId="7" borderId="1" xfId="0" applyNumberFormat="1" applyFont="1" applyFill="1" applyBorder="1"/>
    <xf numFmtId="0" fontId="3" fillId="3" borderId="1" xfId="0" applyFont="1" applyFill="1" applyBorder="1"/>
    <xf numFmtId="0" fontId="9" fillId="3" borderId="0" xfId="0" applyFont="1" applyFill="1"/>
    <xf numFmtId="0" fontId="10" fillId="3" borderId="0" xfId="0" applyFont="1" applyFill="1"/>
    <xf numFmtId="0" fontId="3" fillId="8" borderId="1" xfId="0" applyFont="1" applyFill="1" applyBorder="1"/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/>
    <xf numFmtId="1" fontId="3" fillId="0" borderId="0" xfId="0" applyNumberFormat="1" applyFont="1"/>
    <xf numFmtId="1" fontId="8" fillId="0" borderId="0" xfId="0" applyNumberFormat="1" applyFont="1" applyAlignment="1">
      <alignment horizontal="center" vertical="center" wrapText="1"/>
    </xf>
    <xf numFmtId="0" fontId="3" fillId="9" borderId="1" xfId="0" applyFont="1" applyFill="1" applyBorder="1"/>
    <xf numFmtId="0" fontId="3" fillId="10" borderId="1" xfId="0" applyFont="1" applyFill="1" applyBorder="1"/>
    <xf numFmtId="0" fontId="11" fillId="0" borderId="1" xfId="0" applyFont="1" applyBorder="1"/>
    <xf numFmtId="0" fontId="11" fillId="10" borderId="1" xfId="0" applyFont="1" applyFill="1" applyBorder="1"/>
    <xf numFmtId="0" fontId="11" fillId="9" borderId="1" xfId="0" applyFont="1" applyFill="1" applyBorder="1"/>
    <xf numFmtId="0" fontId="3" fillId="11" borderId="1" xfId="0" applyFont="1" applyFill="1" applyBorder="1"/>
    <xf numFmtId="0" fontId="11" fillId="11" borderId="1" xfId="0" applyFont="1" applyFill="1" applyBorder="1"/>
    <xf numFmtId="0" fontId="11" fillId="12" borderId="1" xfId="0" applyFont="1" applyFill="1" applyBorder="1"/>
    <xf numFmtId="0" fontId="12" fillId="11" borderId="1" xfId="0" applyFont="1" applyFill="1" applyBorder="1"/>
    <xf numFmtId="0" fontId="3" fillId="12" borderId="0" xfId="0" applyFont="1" applyFill="1"/>
    <xf numFmtId="0" fontId="5" fillId="12" borderId="0" xfId="0" applyFont="1" applyFill="1"/>
    <xf numFmtId="0" fontId="3" fillId="13" borderId="1" xfId="0" applyFont="1" applyFill="1" applyBorder="1"/>
    <xf numFmtId="0" fontId="3" fillId="14" borderId="1" xfId="0" applyFont="1" applyFill="1" applyBorder="1"/>
    <xf numFmtId="0" fontId="3" fillId="15" borderId="1" xfId="0" applyFont="1" applyFill="1" applyBorder="1"/>
    <xf numFmtId="0" fontId="4" fillId="16" borderId="1" xfId="0" applyFont="1" applyFill="1" applyBorder="1" applyAlignment="1">
      <alignment horizontal="center"/>
    </xf>
    <xf numFmtId="0" fontId="3" fillId="7" borderId="4" xfId="0" applyFont="1" applyFill="1" applyBorder="1"/>
    <xf numFmtId="1" fontId="3" fillId="7" borderId="4" xfId="0" applyNumberFormat="1" applyFont="1" applyFill="1" applyBorder="1"/>
    <xf numFmtId="0" fontId="3" fillId="12" borderId="3" xfId="0" applyFont="1" applyFill="1" applyBorder="1"/>
    <xf numFmtId="0" fontId="3" fillId="7" borderId="5" xfId="0" applyFont="1" applyFill="1" applyBorder="1"/>
    <xf numFmtId="1" fontId="3" fillId="7" borderId="5" xfId="0" applyNumberFormat="1" applyFont="1" applyFill="1" applyBorder="1"/>
    <xf numFmtId="0" fontId="13" fillId="12" borderId="1" xfId="0" applyFont="1" applyFill="1" applyBorder="1"/>
    <xf numFmtId="0" fontId="3" fillId="0" borderId="3" xfId="0" applyFont="1" applyBorder="1"/>
    <xf numFmtId="0" fontId="3" fillId="0" borderId="6" xfId="0" applyFont="1" applyBorder="1"/>
    <xf numFmtId="0" fontId="3" fillId="11" borderId="4" xfId="0" applyFont="1" applyFill="1" applyBorder="1"/>
    <xf numFmtId="0" fontId="3" fillId="0" borderId="5" xfId="0" applyFont="1" applyBorder="1"/>
    <xf numFmtId="0" fontId="11" fillId="0" borderId="4" xfId="0" applyFont="1" applyBorder="1"/>
    <xf numFmtId="0" fontId="3" fillId="0" borderId="4" xfId="0" applyFont="1" applyBorder="1"/>
    <xf numFmtId="0" fontId="3" fillId="12" borderId="7" xfId="0" applyFont="1" applyFill="1" applyBorder="1"/>
    <xf numFmtId="0" fontId="11" fillId="12" borderId="5" xfId="0" applyFont="1" applyFill="1" applyBorder="1"/>
    <xf numFmtId="0" fontId="3" fillId="12" borderId="5" xfId="0" applyFont="1" applyFill="1" applyBorder="1"/>
    <xf numFmtId="0" fontId="4" fillId="6" borderId="3" xfId="0" applyFont="1" applyFill="1" applyBorder="1" applyAlignment="1">
      <alignment horizontal="center"/>
    </xf>
    <xf numFmtId="0" fontId="3" fillId="12" borderId="4" xfId="0" applyFont="1" applyFill="1" applyBorder="1"/>
    <xf numFmtId="0" fontId="3" fillId="12" borderId="8" xfId="0" applyFont="1" applyFill="1" applyBorder="1"/>
    <xf numFmtId="0" fontId="3" fillId="12" borderId="9" xfId="0" applyFont="1" applyFill="1" applyBorder="1"/>
    <xf numFmtId="0" fontId="11" fillId="12" borderId="4" xfId="0" applyFont="1" applyFill="1" applyBorder="1"/>
    <xf numFmtId="0" fontId="11" fillId="12" borderId="8" xfId="0" applyFont="1" applyFill="1" applyBorder="1"/>
    <xf numFmtId="0" fontId="3" fillId="0" borderId="8" xfId="0" applyFont="1" applyBorder="1"/>
    <xf numFmtId="0" fontId="3" fillId="12" borderId="10" xfId="0" applyFont="1" applyFill="1" applyBorder="1"/>
    <xf numFmtId="0" fontId="3" fillId="12" borderId="11" xfId="0" applyFont="1" applyFill="1" applyBorder="1"/>
    <xf numFmtId="0" fontId="3" fillId="10" borderId="5" xfId="0" applyFont="1" applyFill="1" applyBorder="1"/>
    <xf numFmtId="0" fontId="3" fillId="17" borderId="5" xfId="0" applyFont="1" applyFill="1" applyBorder="1"/>
    <xf numFmtId="0" fontId="14" fillId="17" borderId="5" xfId="0" applyFont="1" applyFill="1" applyBorder="1"/>
    <xf numFmtId="0" fontId="3" fillId="9" borderId="5" xfId="0" applyFont="1" applyFill="1" applyBorder="1"/>
    <xf numFmtId="0" fontId="11" fillId="17" borderId="5" xfId="0" applyFont="1" applyFill="1" applyBorder="1"/>
    <xf numFmtId="0" fontId="14" fillId="0" borderId="5" xfId="0" applyFont="1" applyBorder="1"/>
    <xf numFmtId="0" fontId="11" fillId="0" borderId="5" xfId="0" applyFont="1" applyBorder="1"/>
    <xf numFmtId="0" fontId="3" fillId="18" borderId="5" xfId="0" applyFont="1" applyFill="1" applyBorder="1"/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sng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fr-FR" sz="850" b="0" i="0" u="sng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Cumul des précipitations par année Relevé pluviométrique: 1 mm = 1 litre /m²</a:t>
            </a:r>
          </a:p>
        </c:rich>
      </c:tx>
      <c:layout>
        <c:manualLayout>
          <c:xMode val="edge"/>
          <c:yMode val="edge"/>
          <c:x val="0.39384863184387359"/>
          <c:y val="4.7476333969136073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1"/>
    </c:view3D>
    <c:floor>
      <c:thickness val="0"/>
      <c:spPr>
        <a:solidFill>
          <a:srgbClr val="C0C0C0"/>
        </a:solidFill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solidFill>
          <a:srgbClr val="CCFFCC"/>
        </a:solidFill>
        <a:ln w="126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CC"/>
        </a:solidFill>
        <a:ln w="12600">
          <a:solidFill>
            <a:srgbClr val="808080"/>
          </a:solidFill>
          <a:prstDash val="solid"/>
        </a:ln>
      </c:spPr>
    </c:backWall>
    <c:plotArea>
      <c:layout>
        <c:manualLayout>
          <c:xMode val="edge"/>
          <c:yMode val="edge"/>
          <c:x val="7.8809716431177651E-2"/>
          <c:y val="0.21616116113745093"/>
          <c:w val="0.85248660183113201"/>
          <c:h val="0.7532307292122003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>
              <a:noFill/>
            </a:ln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cap="all" baseline="0">
                    <a:solidFill>
                      <a:srgbClr val="000000"/>
                    </a:solidFill>
                    <a:latin typeface="Comic Sans M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'releve pluvio'!$A$5:$A$25</c:f>
              <c:numCache>
                <c:formatCode>General</c:formatCod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</c:numCache>
            </c:numRef>
          </c:cat>
          <c:val>
            <c:numRef>
              <c:f>'releve pluvio'!$N$5:$N$25</c:f>
              <c:numCache>
                <c:formatCode>General</c:formatCode>
                <c:ptCount val="21"/>
                <c:pt idx="0">
                  <c:v>823</c:v>
                </c:pt>
                <c:pt idx="1">
                  <c:v>587</c:v>
                </c:pt>
                <c:pt idx="2">
                  <c:v>375</c:v>
                </c:pt>
                <c:pt idx="3">
                  <c:v>1087</c:v>
                </c:pt>
                <c:pt idx="4">
                  <c:v>893</c:v>
                </c:pt>
                <c:pt idx="5">
                  <c:v>1064</c:v>
                </c:pt>
                <c:pt idx="6">
                  <c:v>761</c:v>
                </c:pt>
                <c:pt idx="7">
                  <c:v>952</c:v>
                </c:pt>
                <c:pt idx="8">
                  <c:v>1124</c:v>
                </c:pt>
                <c:pt idx="9">
                  <c:v>1557</c:v>
                </c:pt>
                <c:pt idx="10">
                  <c:v>724</c:v>
                </c:pt>
                <c:pt idx="11">
                  <c:v>756</c:v>
                </c:pt>
                <c:pt idx="12">
                  <c:v>471</c:v>
                </c:pt>
                <c:pt idx="13">
                  <c:v>1140</c:v>
                </c:pt>
                <c:pt idx="14">
                  <c:v>1376</c:v>
                </c:pt>
                <c:pt idx="15">
                  <c:v>813</c:v>
                </c:pt>
                <c:pt idx="16">
                  <c:v>554</c:v>
                </c:pt>
                <c:pt idx="17">
                  <c:v>611</c:v>
                </c:pt>
                <c:pt idx="18">
                  <c:v>475</c:v>
                </c:pt>
                <c:pt idx="19">
                  <c:v>1286</c:v>
                </c:pt>
                <c:pt idx="20">
                  <c:v>546</c:v>
                </c:pt>
              </c:numCache>
            </c:numRef>
          </c:val>
          <c:shape val="cone"/>
          <c:extLst>
            <c:ext xmlns:c16="http://schemas.microsoft.com/office/drawing/2014/chart" uri="{C3380CC4-5D6E-409C-BE32-E72D297353CC}">
              <c16:uniqueId val="{00000000-4A75-4EB3-A8F0-453961B97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shape val="box"/>
        <c:axId val="283271624"/>
        <c:axId val="283272408"/>
        <c:axId val="0"/>
      </c:bar3DChart>
      <c:valAx>
        <c:axId val="28327240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fr-FR"/>
          </a:p>
        </c:txPr>
        <c:crossAx val="283271624"/>
        <c:crossesAt val="1"/>
        <c:crossBetween val="between"/>
      </c:valAx>
      <c:catAx>
        <c:axId val="28327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fr-FR"/>
          </a:p>
        </c:txPr>
        <c:crossAx val="283272408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8EB4E3"/>
    </a:solidFill>
    <a:ln w="6345" cap="flat">
      <a:solidFill>
        <a:srgbClr val="000000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sng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fr-FR" sz="850" b="0" i="0" u="sng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Cumul des précipitations par année Relevé pluviométrique: 1 mm = 1 litre /m²</a:t>
            </a:r>
          </a:p>
        </c:rich>
      </c:tx>
      <c:layout>
        <c:manualLayout>
          <c:xMode val="edge"/>
          <c:yMode val="edge"/>
          <c:x val="0.39384863184387359"/>
          <c:y val="4.7476333969136073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1"/>
    </c:view3D>
    <c:floor>
      <c:thickness val="0"/>
      <c:spPr>
        <a:solidFill>
          <a:srgbClr val="C0C0C0"/>
        </a:solidFill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solidFill>
          <a:srgbClr val="CCFFCC"/>
        </a:solidFill>
        <a:ln w="126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CC"/>
        </a:solidFill>
        <a:ln w="12600">
          <a:solidFill>
            <a:srgbClr val="808080"/>
          </a:solidFill>
          <a:prstDash val="solid"/>
        </a:ln>
      </c:spPr>
    </c:backWall>
    <c:plotArea>
      <c:layout>
        <c:manualLayout>
          <c:xMode val="edge"/>
          <c:yMode val="edge"/>
          <c:x val="7.8809716431177651E-2"/>
          <c:y val="0.21616116113745093"/>
          <c:w val="0.85248660183113201"/>
          <c:h val="0.7532307292122003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>
              <a:noFill/>
            </a:ln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Comic Sans M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'anciens pluvio'!$A$5:$A$26</c:f>
              <c:numCache>
                <c:formatCode>General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'anciens pluvio'!$N$5:$N$26</c:f>
              <c:numCache>
                <c:formatCode>General</c:formatCode>
                <c:ptCount val="22"/>
                <c:pt idx="0">
                  <c:v>1027</c:v>
                </c:pt>
                <c:pt idx="1">
                  <c:v>882</c:v>
                </c:pt>
                <c:pt idx="2">
                  <c:v>1289</c:v>
                </c:pt>
                <c:pt idx="3">
                  <c:v>861</c:v>
                </c:pt>
                <c:pt idx="4">
                  <c:v>630</c:v>
                </c:pt>
                <c:pt idx="5">
                  <c:v>918</c:v>
                </c:pt>
                <c:pt idx="6">
                  <c:v>1523</c:v>
                </c:pt>
                <c:pt idx="7">
                  <c:v>554</c:v>
                </c:pt>
                <c:pt idx="8">
                  <c:v>1321</c:v>
                </c:pt>
                <c:pt idx="9">
                  <c:v>529</c:v>
                </c:pt>
                <c:pt idx="10">
                  <c:v>807</c:v>
                </c:pt>
                <c:pt idx="11">
                  <c:v>823</c:v>
                </c:pt>
                <c:pt idx="12">
                  <c:v>587</c:v>
                </c:pt>
                <c:pt idx="13">
                  <c:v>375</c:v>
                </c:pt>
                <c:pt idx="14">
                  <c:v>1087</c:v>
                </c:pt>
                <c:pt idx="15">
                  <c:v>1003</c:v>
                </c:pt>
                <c:pt idx="16">
                  <c:v>1064</c:v>
                </c:pt>
                <c:pt idx="17">
                  <c:v>761</c:v>
                </c:pt>
                <c:pt idx="18">
                  <c:v>952</c:v>
                </c:pt>
                <c:pt idx="19">
                  <c:v>1124</c:v>
                </c:pt>
                <c:pt idx="20">
                  <c:v>1557</c:v>
                </c:pt>
                <c:pt idx="21">
                  <c:v>315</c:v>
                </c:pt>
              </c:numCache>
            </c:numRef>
          </c:val>
          <c:shape val="cone"/>
          <c:extLst>
            <c:ext xmlns:c16="http://schemas.microsoft.com/office/drawing/2014/chart" uri="{C3380CC4-5D6E-409C-BE32-E72D297353CC}">
              <c16:uniqueId val="{00000000-42E6-4A54-B507-228C55CF5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3273976"/>
        <c:axId val="283273584"/>
        <c:axId val="0"/>
      </c:bar3DChart>
      <c:valAx>
        <c:axId val="283273584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fr-FR"/>
          </a:p>
        </c:txPr>
        <c:crossAx val="283273976"/>
        <c:crossesAt val="1"/>
        <c:crossBetween val="between"/>
      </c:valAx>
      <c:catAx>
        <c:axId val="28327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fr-FR"/>
          </a:p>
        </c:txPr>
        <c:crossAx val="283273584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8EB4E3"/>
    </a:solidFill>
    <a:ln w="6345" cap="flat">
      <a:solidFill>
        <a:srgbClr val="000000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29</xdr:row>
      <xdr:rowOff>108860</xdr:rowOff>
    </xdr:from>
    <xdr:ext cx="11956676" cy="3720353"/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9012244" cy="2321999"/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8"/>
  <sheetViews>
    <sheetView tabSelected="1" topLeftCell="A10" zoomScale="70" zoomScaleNormal="70" workbookViewId="0">
      <selection activeCell="G25" sqref="G25"/>
    </sheetView>
  </sheetViews>
  <sheetFormatPr baseColWidth="10" defaultRowHeight="11.25" customHeight="1"/>
  <cols>
    <col min="1" max="1" width="10.59765625" style="1" customWidth="1"/>
    <col min="2" max="13" width="9.59765625" style="1" customWidth="1"/>
    <col min="14" max="14" width="11.59765625" style="1" customWidth="1"/>
    <col min="15" max="15" width="17.09765625" style="1" customWidth="1"/>
    <col min="16" max="256" width="10.59765625" style="1" customWidth="1"/>
    <col min="257" max="1024" width="10.69921875" customWidth="1"/>
    <col min="1025" max="1025" width="11" customWidth="1"/>
  </cols>
  <sheetData>
    <row r="1" spans="1:15" ht="13.8">
      <c r="D1" s="2"/>
      <c r="E1" s="1" t="s">
        <v>2</v>
      </c>
      <c r="F1" s="2"/>
      <c r="G1" s="2"/>
      <c r="H1" s="2"/>
      <c r="I1" s="2"/>
      <c r="J1" s="2"/>
      <c r="K1" s="3"/>
      <c r="L1" s="4" t="s">
        <v>3</v>
      </c>
      <c r="M1" s="4"/>
      <c r="N1" s="5"/>
      <c r="O1" s="5"/>
    </row>
    <row r="2" spans="1:15" ht="13.8">
      <c r="D2" s="2" t="s">
        <v>4</v>
      </c>
      <c r="E2" s="2"/>
      <c r="F2" s="2"/>
      <c r="G2" s="2"/>
      <c r="H2" s="2"/>
      <c r="I2" s="2"/>
      <c r="J2" s="2"/>
      <c r="K2" s="6"/>
      <c r="L2" s="4" t="s">
        <v>5</v>
      </c>
      <c r="M2" s="4"/>
      <c r="N2" s="5"/>
      <c r="O2" s="5"/>
    </row>
    <row r="3" spans="1:15" ht="13.8">
      <c r="K3" s="7"/>
      <c r="L3" s="4" t="s">
        <v>6</v>
      </c>
      <c r="M3" s="4"/>
      <c r="N3" s="5"/>
      <c r="O3" s="5"/>
    </row>
    <row r="4" spans="1:15" s="11" customFormat="1" ht="20.25" customHeight="1">
      <c r="A4" s="8" t="s">
        <v>7</v>
      </c>
      <c r="B4" s="38" t="s">
        <v>8</v>
      </c>
      <c r="C4" s="38" t="s">
        <v>9</v>
      </c>
      <c r="D4" s="38" t="s">
        <v>10</v>
      </c>
      <c r="E4" s="38" t="s">
        <v>11</v>
      </c>
      <c r="F4" s="38" t="s">
        <v>12</v>
      </c>
      <c r="G4" s="38" t="s">
        <v>13</v>
      </c>
      <c r="H4" s="38" t="s">
        <v>14</v>
      </c>
      <c r="I4" s="38" t="s">
        <v>15</v>
      </c>
      <c r="J4" s="38" t="s">
        <v>16</v>
      </c>
      <c r="K4" s="38" t="s">
        <v>17</v>
      </c>
      <c r="L4" s="38" t="s">
        <v>18</v>
      </c>
      <c r="M4" s="38" t="s">
        <v>19</v>
      </c>
      <c r="N4" s="10" t="s">
        <v>20</v>
      </c>
      <c r="O4" s="10" t="s">
        <v>21</v>
      </c>
    </row>
    <row r="5" spans="1:15" ht="20.25" customHeight="1">
      <c r="A5" s="12">
        <v>2005</v>
      </c>
      <c r="B5" s="4">
        <v>18</v>
      </c>
      <c r="C5" s="4">
        <v>23</v>
      </c>
      <c r="D5" s="4">
        <v>49</v>
      </c>
      <c r="E5" s="4">
        <v>19</v>
      </c>
      <c r="F5" s="4">
        <v>85</v>
      </c>
      <c r="G5" s="4">
        <v>14</v>
      </c>
      <c r="H5" s="4">
        <v>57</v>
      </c>
      <c r="I5" s="4">
        <v>14</v>
      </c>
      <c r="J5" s="32">
        <v>203</v>
      </c>
      <c r="K5" s="4">
        <v>102</v>
      </c>
      <c r="L5" s="4">
        <v>92</v>
      </c>
      <c r="M5" s="4">
        <v>147</v>
      </c>
      <c r="N5" s="13">
        <f t="shared" ref="N5:N16" si="0">SUM(B5:M5)</f>
        <v>823</v>
      </c>
      <c r="O5" s="14">
        <f t="shared" ref="O5:O16" si="1">(N5/12)</f>
        <v>68.583333333333329</v>
      </c>
    </row>
    <row r="6" spans="1:15" ht="20.25" customHeight="1">
      <c r="A6" s="12">
        <v>2006</v>
      </c>
      <c r="B6" s="4">
        <v>71</v>
      </c>
      <c r="C6" s="4">
        <v>43</v>
      </c>
      <c r="D6" s="4">
        <v>27</v>
      </c>
      <c r="E6" s="4">
        <v>6</v>
      </c>
      <c r="F6" s="4">
        <v>23</v>
      </c>
      <c r="G6" s="6">
        <v>2</v>
      </c>
      <c r="H6" s="4">
        <v>9</v>
      </c>
      <c r="I6" s="4">
        <v>23</v>
      </c>
      <c r="J6" s="37">
        <v>102</v>
      </c>
      <c r="K6" s="4">
        <v>58</v>
      </c>
      <c r="L6" s="4">
        <v>70</v>
      </c>
      <c r="M6" s="4">
        <v>153</v>
      </c>
      <c r="N6" s="13">
        <f t="shared" si="0"/>
        <v>587</v>
      </c>
      <c r="O6" s="14">
        <f t="shared" si="1"/>
        <v>48.916666666666664</v>
      </c>
    </row>
    <row r="7" spans="1:15" ht="20.25" customHeight="1">
      <c r="A7" s="12">
        <v>2007</v>
      </c>
      <c r="B7" s="4">
        <v>22</v>
      </c>
      <c r="C7" s="4">
        <v>6</v>
      </c>
      <c r="D7" s="4">
        <v>22</v>
      </c>
      <c r="E7" s="4">
        <v>12</v>
      </c>
      <c r="F7" s="4">
        <v>61</v>
      </c>
      <c r="G7" s="4">
        <v>65</v>
      </c>
      <c r="H7" s="3">
        <v>0</v>
      </c>
      <c r="I7" s="6">
        <v>5</v>
      </c>
      <c r="J7" s="4">
        <v>23</v>
      </c>
      <c r="K7" s="4">
        <v>25</v>
      </c>
      <c r="L7" s="4">
        <v>95</v>
      </c>
      <c r="M7" s="4">
        <v>39</v>
      </c>
      <c r="N7" s="13">
        <f t="shared" si="0"/>
        <v>375</v>
      </c>
      <c r="O7" s="14">
        <f t="shared" si="1"/>
        <v>31.25</v>
      </c>
    </row>
    <row r="8" spans="1:15" ht="20.25" customHeight="1">
      <c r="A8" s="12">
        <v>2008</v>
      </c>
      <c r="B8" s="4">
        <v>196</v>
      </c>
      <c r="C8" s="4">
        <v>34</v>
      </c>
      <c r="D8" s="4">
        <v>47</v>
      </c>
      <c r="E8" s="4">
        <v>104</v>
      </c>
      <c r="F8" s="4">
        <v>68</v>
      </c>
      <c r="G8" s="4">
        <v>41</v>
      </c>
      <c r="H8" s="3">
        <v>0</v>
      </c>
      <c r="I8" s="4">
        <v>6</v>
      </c>
      <c r="J8" s="4">
        <v>46</v>
      </c>
      <c r="K8" s="4">
        <v>103</v>
      </c>
      <c r="L8" s="32">
        <v>218</v>
      </c>
      <c r="M8" s="32">
        <v>224</v>
      </c>
      <c r="N8" s="13">
        <f t="shared" si="0"/>
        <v>1087</v>
      </c>
      <c r="O8" s="14">
        <f t="shared" si="1"/>
        <v>90.583333333333329</v>
      </c>
    </row>
    <row r="9" spans="1:15" ht="20.25" customHeight="1">
      <c r="A9" s="12">
        <v>2009</v>
      </c>
      <c r="B9" s="4"/>
      <c r="C9" s="4">
        <v>127</v>
      </c>
      <c r="D9" s="4">
        <v>89</v>
      </c>
      <c r="E9" s="4">
        <v>179</v>
      </c>
      <c r="F9" s="4">
        <v>18</v>
      </c>
      <c r="G9" s="4">
        <v>38</v>
      </c>
      <c r="H9" s="3">
        <v>0</v>
      </c>
      <c r="I9" s="6">
        <v>2</v>
      </c>
      <c r="J9" s="4">
        <v>69</v>
      </c>
      <c r="K9" s="4">
        <v>40</v>
      </c>
      <c r="L9" s="4">
        <v>115</v>
      </c>
      <c r="M9" s="32">
        <v>216</v>
      </c>
      <c r="N9" s="13">
        <f t="shared" si="0"/>
        <v>893</v>
      </c>
      <c r="O9" s="14">
        <f t="shared" si="1"/>
        <v>74.416666666666671</v>
      </c>
    </row>
    <row r="10" spans="1:15" ht="20.25" customHeight="1">
      <c r="A10" s="12">
        <v>2010</v>
      </c>
      <c r="B10" s="4">
        <v>66</v>
      </c>
      <c r="C10" s="4">
        <v>134</v>
      </c>
      <c r="D10" s="4">
        <v>45</v>
      </c>
      <c r="E10" s="4">
        <v>10</v>
      </c>
      <c r="F10" s="4">
        <v>134</v>
      </c>
      <c r="G10" s="4">
        <v>50</v>
      </c>
      <c r="H10" s="3">
        <v>0</v>
      </c>
      <c r="I10" s="4">
        <v>35</v>
      </c>
      <c r="J10" s="4">
        <v>37</v>
      </c>
      <c r="K10" s="36">
        <v>211</v>
      </c>
      <c r="L10" s="4">
        <v>144</v>
      </c>
      <c r="M10" s="4">
        <v>198</v>
      </c>
      <c r="N10" s="13">
        <f t="shared" si="0"/>
        <v>1064</v>
      </c>
      <c r="O10" s="14">
        <f t="shared" si="1"/>
        <v>88.666666666666671</v>
      </c>
    </row>
    <row r="11" spans="1:15" ht="20.25" customHeight="1">
      <c r="A11" s="12">
        <v>2011</v>
      </c>
      <c r="B11" s="4">
        <v>91</v>
      </c>
      <c r="C11" s="4">
        <v>74</v>
      </c>
      <c r="D11" s="4">
        <v>142</v>
      </c>
      <c r="E11" s="4">
        <v>24</v>
      </c>
      <c r="F11" s="6">
        <v>3</v>
      </c>
      <c r="G11" s="4">
        <v>83</v>
      </c>
      <c r="H11" s="4">
        <v>27</v>
      </c>
      <c r="I11" s="6">
        <v>5</v>
      </c>
      <c r="J11" s="4">
        <v>44</v>
      </c>
      <c r="K11" s="4">
        <v>72</v>
      </c>
      <c r="L11" s="4">
        <v>179</v>
      </c>
      <c r="M11" s="4">
        <v>17</v>
      </c>
      <c r="N11" s="13">
        <f t="shared" si="0"/>
        <v>761</v>
      </c>
      <c r="O11" s="14">
        <f t="shared" si="1"/>
        <v>63.416666666666664</v>
      </c>
    </row>
    <row r="12" spans="1:15" ht="20.25" customHeight="1">
      <c r="A12" s="12">
        <v>2012</v>
      </c>
      <c r="B12" s="4">
        <v>51</v>
      </c>
      <c r="C12" s="6">
        <v>3</v>
      </c>
      <c r="D12" s="4">
        <v>16</v>
      </c>
      <c r="E12" s="4">
        <v>171</v>
      </c>
      <c r="F12" s="4">
        <v>94</v>
      </c>
      <c r="G12" s="6">
        <v>4</v>
      </c>
      <c r="H12" s="3">
        <v>0</v>
      </c>
      <c r="I12" s="4">
        <v>45</v>
      </c>
      <c r="J12" s="4">
        <v>115</v>
      </c>
      <c r="K12" s="4">
        <v>103</v>
      </c>
      <c r="L12" s="32">
        <v>285</v>
      </c>
      <c r="M12" s="4">
        <v>65</v>
      </c>
      <c r="N12" s="13">
        <f t="shared" si="0"/>
        <v>952</v>
      </c>
      <c r="O12" s="14">
        <f t="shared" si="1"/>
        <v>79.333333333333329</v>
      </c>
    </row>
    <row r="13" spans="1:15" ht="20.25" customHeight="1">
      <c r="A13" s="12">
        <v>2013</v>
      </c>
      <c r="B13" s="4">
        <v>116</v>
      </c>
      <c r="C13" s="15">
        <v>71</v>
      </c>
      <c r="D13" s="7">
        <v>241</v>
      </c>
      <c r="E13" s="4">
        <v>119</v>
      </c>
      <c r="F13" s="4">
        <v>114</v>
      </c>
      <c r="G13" s="4">
        <v>25</v>
      </c>
      <c r="H13" s="4">
        <v>34</v>
      </c>
      <c r="I13" s="4">
        <v>27</v>
      </c>
      <c r="J13" s="4">
        <v>49</v>
      </c>
      <c r="K13" s="4">
        <v>53</v>
      </c>
      <c r="L13" s="4">
        <v>36</v>
      </c>
      <c r="M13" s="32">
        <v>239</v>
      </c>
      <c r="N13" s="13">
        <f t="shared" si="0"/>
        <v>1124</v>
      </c>
      <c r="O13" s="14">
        <f t="shared" si="1"/>
        <v>93.666666666666671</v>
      </c>
    </row>
    <row r="14" spans="1:15" ht="20.25" customHeight="1">
      <c r="A14" s="12">
        <v>2014</v>
      </c>
      <c r="B14" s="7">
        <v>395</v>
      </c>
      <c r="C14" s="15">
        <v>178</v>
      </c>
      <c r="D14" s="4">
        <v>90</v>
      </c>
      <c r="E14" s="4">
        <v>4</v>
      </c>
      <c r="F14" s="4">
        <v>31</v>
      </c>
      <c r="G14" s="4">
        <v>52</v>
      </c>
      <c r="H14" s="4">
        <v>50</v>
      </c>
      <c r="I14" s="4">
        <v>30</v>
      </c>
      <c r="J14" s="4">
        <v>25</v>
      </c>
      <c r="K14" s="4">
        <v>62</v>
      </c>
      <c r="L14" s="32">
        <v>595</v>
      </c>
      <c r="M14" s="4">
        <v>45</v>
      </c>
      <c r="N14" s="13">
        <f t="shared" si="0"/>
        <v>1557</v>
      </c>
      <c r="O14" s="14">
        <f t="shared" si="1"/>
        <v>129.75</v>
      </c>
    </row>
    <row r="15" spans="1:15" ht="20.25" customHeight="1">
      <c r="A15" s="12">
        <v>2015</v>
      </c>
      <c r="B15" s="4">
        <v>73</v>
      </c>
      <c r="C15" s="4">
        <v>89</v>
      </c>
      <c r="D15" s="4">
        <v>29</v>
      </c>
      <c r="E15" s="4">
        <v>58</v>
      </c>
      <c r="F15" s="4">
        <v>15</v>
      </c>
      <c r="G15" s="4">
        <v>51</v>
      </c>
      <c r="H15" s="24">
        <v>0</v>
      </c>
      <c r="I15" s="4">
        <v>112</v>
      </c>
      <c r="J15" s="4">
        <v>55</v>
      </c>
      <c r="K15" s="32">
        <v>230</v>
      </c>
      <c r="L15" s="4">
        <v>5</v>
      </c>
      <c r="M15" s="4">
        <v>7</v>
      </c>
      <c r="N15" s="13">
        <f t="shared" si="0"/>
        <v>724</v>
      </c>
      <c r="O15" s="14">
        <f t="shared" si="1"/>
        <v>60.333333333333336</v>
      </c>
    </row>
    <row r="16" spans="1:15" ht="20.25" customHeight="1">
      <c r="A16" s="12">
        <v>2016</v>
      </c>
      <c r="B16" s="4">
        <v>30</v>
      </c>
      <c r="C16" s="4">
        <v>144</v>
      </c>
      <c r="D16" s="4">
        <v>57</v>
      </c>
      <c r="E16" s="4">
        <v>22</v>
      </c>
      <c r="F16" s="4">
        <v>83</v>
      </c>
      <c r="G16" s="4">
        <v>53</v>
      </c>
      <c r="H16" s="25">
        <v>5</v>
      </c>
      <c r="I16" s="26">
        <v>13</v>
      </c>
      <c r="J16" s="4">
        <v>25</v>
      </c>
      <c r="K16" s="31">
        <v>111</v>
      </c>
      <c r="L16" s="4">
        <v>194</v>
      </c>
      <c r="M16" s="4">
        <v>19</v>
      </c>
      <c r="N16" s="13">
        <f t="shared" si="0"/>
        <v>756</v>
      </c>
      <c r="O16" s="14">
        <f t="shared" si="1"/>
        <v>63</v>
      </c>
    </row>
    <row r="17" spans="1:18" ht="20.25" customHeight="1">
      <c r="A17" s="12">
        <v>2017</v>
      </c>
      <c r="B17" s="4">
        <v>9</v>
      </c>
      <c r="C17" s="4">
        <v>85</v>
      </c>
      <c r="D17" s="4">
        <v>86</v>
      </c>
      <c r="E17" s="4">
        <v>45</v>
      </c>
      <c r="F17" s="4">
        <v>33</v>
      </c>
      <c r="G17" s="4">
        <v>6</v>
      </c>
      <c r="H17" s="24">
        <v>0</v>
      </c>
      <c r="I17" s="27">
        <v>2</v>
      </c>
      <c r="J17" s="4">
        <v>26</v>
      </c>
      <c r="K17" s="28">
        <v>0</v>
      </c>
      <c r="L17" s="4">
        <v>37</v>
      </c>
      <c r="M17" s="4">
        <v>142</v>
      </c>
      <c r="N17" s="13">
        <f t="shared" ref="N17:N21" si="2">SUM(B17:M17)</f>
        <v>471</v>
      </c>
      <c r="O17" s="14">
        <f t="shared" ref="O17:O21" si="3">(N17/12)</f>
        <v>39.25</v>
      </c>
    </row>
    <row r="18" spans="1:18" ht="20.25" customHeight="1">
      <c r="A18" s="12">
        <v>2018</v>
      </c>
      <c r="B18" s="4">
        <v>96</v>
      </c>
      <c r="C18" s="4">
        <v>32</v>
      </c>
      <c r="D18" s="4">
        <v>187</v>
      </c>
      <c r="E18" s="4">
        <v>144</v>
      </c>
      <c r="F18" s="4">
        <v>68</v>
      </c>
      <c r="G18" s="4">
        <v>90</v>
      </c>
      <c r="H18" s="4">
        <v>75</v>
      </c>
      <c r="I18" s="26">
        <v>8</v>
      </c>
      <c r="J18" s="4">
        <v>42</v>
      </c>
      <c r="K18" s="26">
        <v>189</v>
      </c>
      <c r="L18" s="4">
        <v>156</v>
      </c>
      <c r="M18" s="4">
        <v>53</v>
      </c>
      <c r="N18" s="13">
        <f t="shared" si="2"/>
        <v>1140</v>
      </c>
      <c r="O18" s="14">
        <f t="shared" si="3"/>
        <v>95</v>
      </c>
    </row>
    <row r="19" spans="1:18" ht="20.25" customHeight="1">
      <c r="A19" s="12">
        <v>2019</v>
      </c>
      <c r="B19" s="4">
        <v>11</v>
      </c>
      <c r="C19" s="4">
        <v>93</v>
      </c>
      <c r="D19" s="24">
        <v>0</v>
      </c>
      <c r="E19" s="47">
        <v>223</v>
      </c>
      <c r="F19" s="4">
        <v>53</v>
      </c>
      <c r="G19" s="25">
        <v>5</v>
      </c>
      <c r="H19" s="4">
        <v>39</v>
      </c>
      <c r="I19" s="26">
        <v>9</v>
      </c>
      <c r="J19" s="4">
        <v>62</v>
      </c>
      <c r="K19" s="30">
        <v>204</v>
      </c>
      <c r="L19" s="29">
        <v>460</v>
      </c>
      <c r="M19" s="35">
        <v>217</v>
      </c>
      <c r="N19" s="39">
        <f t="shared" si="2"/>
        <v>1376</v>
      </c>
      <c r="O19" s="40">
        <f t="shared" si="3"/>
        <v>114.66666666666667</v>
      </c>
      <c r="P19" s="33"/>
      <c r="Q19" s="34"/>
      <c r="R19" s="33"/>
    </row>
    <row r="20" spans="1:18" ht="20.25" customHeight="1">
      <c r="A20" s="12">
        <v>2020</v>
      </c>
      <c r="B20" s="4">
        <v>28</v>
      </c>
      <c r="C20" s="44">
        <v>1</v>
      </c>
      <c r="D20" s="45">
        <v>81</v>
      </c>
      <c r="E20" s="48">
        <v>51</v>
      </c>
      <c r="F20" s="46">
        <v>161</v>
      </c>
      <c r="G20" s="4">
        <v>122</v>
      </c>
      <c r="H20" s="4">
        <v>12</v>
      </c>
      <c r="I20" s="26">
        <v>11</v>
      </c>
      <c r="J20" s="4">
        <v>25</v>
      </c>
      <c r="K20" s="26">
        <v>181</v>
      </c>
      <c r="L20" s="4">
        <v>8</v>
      </c>
      <c r="M20" s="41">
        <v>132</v>
      </c>
      <c r="N20" s="42">
        <f t="shared" si="2"/>
        <v>813</v>
      </c>
      <c r="O20" s="43">
        <f t="shared" si="3"/>
        <v>67.75</v>
      </c>
      <c r="P20" s="33"/>
      <c r="Q20" s="34"/>
      <c r="R20" s="33"/>
    </row>
    <row r="21" spans="1:18" ht="20.25" customHeight="1">
      <c r="A21" s="12">
        <v>2021</v>
      </c>
      <c r="B21" s="4">
        <v>106</v>
      </c>
      <c r="C21" s="4">
        <v>39</v>
      </c>
      <c r="D21" s="45">
        <v>6</v>
      </c>
      <c r="E21" s="48">
        <v>96</v>
      </c>
      <c r="F21" s="46">
        <v>56</v>
      </c>
      <c r="G21" s="4">
        <v>7</v>
      </c>
      <c r="H21" s="4">
        <v>12</v>
      </c>
      <c r="I21" s="26">
        <v>16</v>
      </c>
      <c r="J21" s="4">
        <v>19</v>
      </c>
      <c r="K21" s="49">
        <v>67</v>
      </c>
      <c r="L21" s="50">
        <v>70</v>
      </c>
      <c r="M21" s="51">
        <v>60</v>
      </c>
      <c r="N21" s="42">
        <f t="shared" si="2"/>
        <v>554</v>
      </c>
      <c r="O21" s="43">
        <f t="shared" si="3"/>
        <v>46.166666666666664</v>
      </c>
      <c r="P21" s="33"/>
      <c r="Q21" s="34"/>
      <c r="R21" s="33"/>
    </row>
    <row r="22" spans="1:18" ht="20.25" customHeight="1">
      <c r="A22" s="12">
        <v>2022</v>
      </c>
      <c r="B22" s="55">
        <v>26</v>
      </c>
      <c r="C22" s="55">
        <v>37</v>
      </c>
      <c r="D22" s="51">
        <v>29</v>
      </c>
      <c r="E22" s="56">
        <v>49</v>
      </c>
      <c r="F22" s="57">
        <v>32</v>
      </c>
      <c r="G22" s="55">
        <v>39</v>
      </c>
      <c r="H22" s="55">
        <v>38</v>
      </c>
      <c r="I22" s="58">
        <v>18</v>
      </c>
      <c r="J22" s="51">
        <v>71</v>
      </c>
      <c r="K22" s="59">
        <v>45</v>
      </c>
      <c r="L22" s="60">
        <v>74</v>
      </c>
      <c r="M22" s="61">
        <v>153</v>
      </c>
      <c r="N22" s="42">
        <f t="shared" ref="N22" si="4">SUM(B22:M22)</f>
        <v>611</v>
      </c>
      <c r="O22" s="43">
        <f t="shared" ref="O22" si="5">(N22/12)</f>
        <v>50.916666666666664</v>
      </c>
      <c r="P22" s="33"/>
      <c r="Q22" s="34"/>
      <c r="R22" s="33"/>
    </row>
    <row r="23" spans="1:18" ht="20.25" customHeight="1">
      <c r="A23" s="54">
        <v>2023</v>
      </c>
      <c r="B23" s="53">
        <v>42</v>
      </c>
      <c r="C23" s="53">
        <v>6</v>
      </c>
      <c r="D23" s="53">
        <v>7</v>
      </c>
      <c r="E23" s="53">
        <v>37</v>
      </c>
      <c r="F23" s="53">
        <v>39</v>
      </c>
      <c r="G23" s="53">
        <v>19</v>
      </c>
      <c r="H23" s="63">
        <v>1</v>
      </c>
      <c r="I23" s="52">
        <v>52</v>
      </c>
      <c r="J23" s="53">
        <v>40</v>
      </c>
      <c r="K23" s="52">
        <v>112</v>
      </c>
      <c r="L23" s="48">
        <v>58</v>
      </c>
      <c r="M23" s="53">
        <v>62</v>
      </c>
      <c r="N23" s="42">
        <f>SUM(B23:M23)</f>
        <v>475</v>
      </c>
      <c r="O23" s="43">
        <f t="shared" ref="O23" si="6">(N23/12)</f>
        <v>39.583333333333336</v>
      </c>
      <c r="P23" s="33"/>
      <c r="Q23" s="34"/>
      <c r="R23" s="33"/>
    </row>
    <row r="24" spans="1:18" ht="20.25" customHeight="1">
      <c r="A24" s="54">
        <v>2024</v>
      </c>
      <c r="B24" s="53">
        <v>50</v>
      </c>
      <c r="C24" s="64">
        <v>230</v>
      </c>
      <c r="D24" s="65">
        <v>361</v>
      </c>
      <c r="E24" s="53">
        <v>43</v>
      </c>
      <c r="F24" s="53">
        <v>116</v>
      </c>
      <c r="G24" s="53">
        <v>27</v>
      </c>
      <c r="H24" s="66">
        <v>0</v>
      </c>
      <c r="I24" s="52">
        <v>10</v>
      </c>
      <c r="J24" s="53">
        <v>117</v>
      </c>
      <c r="K24" s="67">
        <v>286</v>
      </c>
      <c r="L24" s="48">
        <v>41</v>
      </c>
      <c r="M24" s="63">
        <v>5</v>
      </c>
      <c r="N24" s="42">
        <f>SUM(B24:M24)</f>
        <v>1286</v>
      </c>
      <c r="O24" s="43">
        <f t="shared" ref="O24" si="7">(N24/12)</f>
        <v>107.16666666666667</v>
      </c>
      <c r="P24" s="33"/>
      <c r="Q24" s="34"/>
      <c r="R24" s="33"/>
    </row>
    <row r="25" spans="1:18" ht="20.25" customHeight="1">
      <c r="A25" s="54">
        <v>2025</v>
      </c>
      <c r="B25" s="48">
        <v>192</v>
      </c>
      <c r="C25" s="48">
        <v>22</v>
      </c>
      <c r="D25" s="68">
        <v>164</v>
      </c>
      <c r="E25" s="48">
        <v>93</v>
      </c>
      <c r="F25" s="48">
        <v>75</v>
      </c>
      <c r="G25" s="70">
        <v>0</v>
      </c>
      <c r="H25" s="48"/>
      <c r="I25" s="69"/>
      <c r="J25" s="48"/>
      <c r="K25" s="69"/>
      <c r="L25" s="48"/>
      <c r="M25" s="48"/>
      <c r="N25" s="42">
        <f>SUM(B25:M25)</f>
        <v>546</v>
      </c>
      <c r="O25" s="43">
        <f>(N25/12)</f>
        <v>45.5</v>
      </c>
      <c r="P25" s="33"/>
      <c r="Q25" s="34"/>
      <c r="R25" s="33"/>
    </row>
    <row r="26" spans="1:18" ht="20.25" customHeight="1">
      <c r="A26" s="19" t="s">
        <v>0</v>
      </c>
      <c r="B26" s="62">
        <f>SUM(B5:B25)</f>
        <v>1689</v>
      </c>
      <c r="C26" s="62">
        <f t="shared" ref="C26:M26" si="8">SUM(C5:C25)</f>
        <v>1471</v>
      </c>
      <c r="D26" s="62">
        <f t="shared" si="8"/>
        <v>1775</v>
      </c>
      <c r="E26" s="62">
        <f t="shared" si="8"/>
        <v>1509</v>
      </c>
      <c r="F26" s="62">
        <f t="shared" si="8"/>
        <v>1362</v>
      </c>
      <c r="G26" s="62">
        <f t="shared" si="8"/>
        <v>793</v>
      </c>
      <c r="H26" s="62">
        <f t="shared" si="8"/>
        <v>359</v>
      </c>
      <c r="I26" s="62">
        <f t="shared" si="8"/>
        <v>443</v>
      </c>
      <c r="J26" s="62">
        <f t="shared" si="8"/>
        <v>1195</v>
      </c>
      <c r="K26" s="62">
        <f t="shared" si="8"/>
        <v>2254</v>
      </c>
      <c r="L26" s="62">
        <f t="shared" si="8"/>
        <v>2932</v>
      </c>
      <c r="M26" s="62">
        <f t="shared" si="8"/>
        <v>2193</v>
      </c>
      <c r="P26" s="2"/>
    </row>
    <row r="27" spans="1:18" s="22" customFormat="1" ht="20.25" customHeight="1">
      <c r="A27" s="20" t="s">
        <v>1</v>
      </c>
      <c r="B27" s="21">
        <f>AVERAGE(B5:B25)</f>
        <v>84.45</v>
      </c>
      <c r="C27" s="21">
        <f t="shared" ref="C27:M27" si="9">AVERAGE(C5:C25)</f>
        <v>70.047619047619051</v>
      </c>
      <c r="D27" s="21">
        <f t="shared" si="9"/>
        <v>84.523809523809518</v>
      </c>
      <c r="E27" s="21">
        <f t="shared" si="9"/>
        <v>71.857142857142861</v>
      </c>
      <c r="F27" s="21">
        <f t="shared" si="9"/>
        <v>64.857142857142861</v>
      </c>
      <c r="G27" s="21">
        <f t="shared" si="9"/>
        <v>37.761904761904759</v>
      </c>
      <c r="H27" s="21">
        <f t="shared" si="9"/>
        <v>17.95</v>
      </c>
      <c r="I27" s="21">
        <f t="shared" si="9"/>
        <v>22.15</v>
      </c>
      <c r="J27" s="21">
        <f t="shared" si="9"/>
        <v>59.75</v>
      </c>
      <c r="K27" s="21">
        <f t="shared" si="9"/>
        <v>112.7</v>
      </c>
      <c r="L27" s="21">
        <f t="shared" si="9"/>
        <v>146.6</v>
      </c>
      <c r="M27" s="21">
        <f t="shared" si="9"/>
        <v>109.65</v>
      </c>
    </row>
    <row r="28" spans="1:18" s="22" customFormat="1" ht="11.25" customHeight="1">
      <c r="A28" s="23"/>
    </row>
  </sheetData>
  <printOptions horizontalCentered="1" verticalCentered="1"/>
  <pageMargins left="0" right="0" top="0" bottom="0" header="0" footer="0"/>
  <pageSetup paperSize="9" scale="67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9"/>
  <sheetViews>
    <sheetView workbookViewId="0">
      <selection activeCell="H14" sqref="H14"/>
    </sheetView>
  </sheetViews>
  <sheetFormatPr baseColWidth="10" defaultRowHeight="11.25" customHeight="1"/>
  <cols>
    <col min="1" max="1" width="10.59765625" style="1" customWidth="1"/>
    <col min="2" max="2" width="8" style="1" customWidth="1"/>
    <col min="3" max="3" width="7.3984375" style="1" customWidth="1"/>
    <col min="4" max="4" width="6.09765625" style="1" customWidth="1"/>
    <col min="5" max="5" width="6.59765625" style="1" customWidth="1"/>
    <col min="6" max="6" width="6.09765625" style="1" customWidth="1"/>
    <col min="7" max="8" width="6.59765625" style="1" customWidth="1"/>
    <col min="9" max="9" width="6.09765625" style="1" customWidth="1"/>
    <col min="10" max="10" width="6.69921875" style="1" customWidth="1"/>
    <col min="11" max="11" width="6.5" style="1" customWidth="1"/>
    <col min="12" max="12" width="6.3984375" style="1" customWidth="1"/>
    <col min="13" max="13" width="6.09765625" style="1" customWidth="1"/>
    <col min="14" max="14" width="11.59765625" style="1" customWidth="1"/>
    <col min="15" max="15" width="17.09765625" style="1" customWidth="1"/>
    <col min="16" max="256" width="10.59765625" style="1" customWidth="1"/>
    <col min="257" max="1024" width="10.69921875" customWidth="1"/>
    <col min="1025" max="1025" width="11" customWidth="1"/>
  </cols>
  <sheetData>
    <row r="1" spans="1:17" ht="13.8">
      <c r="D1" s="2"/>
      <c r="E1" s="1" t="s">
        <v>2</v>
      </c>
      <c r="F1" s="2"/>
      <c r="G1" s="2"/>
      <c r="H1" s="2"/>
      <c r="I1" s="2"/>
      <c r="J1" s="2"/>
      <c r="K1" s="3"/>
      <c r="L1" s="4" t="s">
        <v>3</v>
      </c>
      <c r="M1" s="4"/>
      <c r="N1" s="5"/>
      <c r="O1" s="5"/>
    </row>
    <row r="2" spans="1:17" ht="13.8">
      <c r="D2" s="2" t="s">
        <v>4</v>
      </c>
      <c r="E2" s="2"/>
      <c r="F2" s="2"/>
      <c r="G2" s="2"/>
      <c r="H2" s="2"/>
      <c r="I2" s="2"/>
      <c r="J2" s="2"/>
      <c r="K2" s="6"/>
      <c r="L2" s="4" t="s">
        <v>5</v>
      </c>
      <c r="M2" s="4"/>
      <c r="N2" s="5"/>
      <c r="O2" s="5"/>
    </row>
    <row r="3" spans="1:17" ht="13.8">
      <c r="K3" s="7"/>
      <c r="L3" s="4" t="s">
        <v>6</v>
      </c>
      <c r="M3" s="4"/>
      <c r="N3" s="5"/>
      <c r="O3" s="5"/>
    </row>
    <row r="4" spans="1:17" s="11" customFormat="1" ht="16.8">
      <c r="A4" s="8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10" t="s">
        <v>20</v>
      </c>
      <c r="O4" s="10" t="s">
        <v>21</v>
      </c>
    </row>
    <row r="5" spans="1:17" ht="13.8">
      <c r="A5" s="12">
        <v>1994</v>
      </c>
      <c r="B5" s="7">
        <v>222</v>
      </c>
      <c r="C5" s="4">
        <v>151</v>
      </c>
      <c r="D5" s="3">
        <v>0</v>
      </c>
      <c r="E5" s="4">
        <v>50</v>
      </c>
      <c r="F5" s="4">
        <v>40</v>
      </c>
      <c r="G5" s="4">
        <v>15</v>
      </c>
      <c r="H5" s="6">
        <v>5</v>
      </c>
      <c r="I5" s="4">
        <v>18</v>
      </c>
      <c r="J5" s="7">
        <v>203</v>
      </c>
      <c r="K5" s="4">
        <v>112</v>
      </c>
      <c r="L5" s="4">
        <v>198</v>
      </c>
      <c r="M5" s="4">
        <v>13</v>
      </c>
      <c r="N5" s="13">
        <f t="shared" ref="N5:N26" si="0">SUM(B5:M5)</f>
        <v>1027</v>
      </c>
      <c r="O5" s="14">
        <f t="shared" ref="O5:O26" si="1">(N5/12)</f>
        <v>85.583333333333329</v>
      </c>
    </row>
    <row r="6" spans="1:17" ht="13.8">
      <c r="A6" s="12">
        <v>1995</v>
      </c>
      <c r="B6" s="4">
        <v>66</v>
      </c>
      <c r="C6" s="4">
        <v>65</v>
      </c>
      <c r="D6" s="4">
        <v>19</v>
      </c>
      <c r="E6" s="4">
        <v>100</v>
      </c>
      <c r="F6" s="4">
        <v>111</v>
      </c>
      <c r="G6" s="4">
        <v>30</v>
      </c>
      <c r="H6" s="4">
        <v>10</v>
      </c>
      <c r="I6" s="4">
        <v>68</v>
      </c>
      <c r="J6" s="4">
        <v>94</v>
      </c>
      <c r="K6" s="4">
        <v>56</v>
      </c>
      <c r="L6" s="4">
        <v>100</v>
      </c>
      <c r="M6" s="4">
        <v>163</v>
      </c>
      <c r="N6" s="13">
        <f t="shared" si="0"/>
        <v>882</v>
      </c>
      <c r="O6" s="14">
        <f t="shared" si="1"/>
        <v>73.5</v>
      </c>
    </row>
    <row r="7" spans="1:17" ht="13.8">
      <c r="A7" s="12">
        <v>1996</v>
      </c>
      <c r="B7" s="7">
        <v>256</v>
      </c>
      <c r="C7" s="4">
        <v>61</v>
      </c>
      <c r="D7" s="4">
        <v>33</v>
      </c>
      <c r="E7" s="4">
        <v>84</v>
      </c>
      <c r="F7" s="4">
        <v>63</v>
      </c>
      <c r="G7" s="4">
        <v>24</v>
      </c>
      <c r="H7" s="4">
        <v>44</v>
      </c>
      <c r="I7" s="4">
        <v>23</v>
      </c>
      <c r="J7" s="4">
        <v>154</v>
      </c>
      <c r="K7" s="4">
        <v>111</v>
      </c>
      <c r="L7" s="7">
        <v>202</v>
      </c>
      <c r="M7" s="7">
        <v>234</v>
      </c>
      <c r="N7" s="13">
        <f t="shared" si="0"/>
        <v>1289</v>
      </c>
      <c r="O7" s="14">
        <f t="shared" si="1"/>
        <v>107.41666666666667</v>
      </c>
    </row>
    <row r="8" spans="1:17" ht="13.8">
      <c r="A8" s="12">
        <v>1997</v>
      </c>
      <c r="B8" s="4">
        <v>160</v>
      </c>
      <c r="C8" s="15">
        <v>6</v>
      </c>
      <c r="D8" s="15">
        <v>6</v>
      </c>
      <c r="E8" s="4">
        <v>13</v>
      </c>
      <c r="F8" s="4">
        <v>21</v>
      </c>
      <c r="G8" s="4">
        <v>96</v>
      </c>
      <c r="H8" s="4">
        <v>12</v>
      </c>
      <c r="I8" s="4">
        <v>127</v>
      </c>
      <c r="J8" s="6">
        <v>4</v>
      </c>
      <c r="K8" s="4">
        <v>10</v>
      </c>
      <c r="L8" s="7">
        <v>238</v>
      </c>
      <c r="M8" s="4">
        <v>168</v>
      </c>
      <c r="N8" s="13">
        <f t="shared" si="0"/>
        <v>861</v>
      </c>
      <c r="O8" s="14">
        <f t="shared" si="1"/>
        <v>71.75</v>
      </c>
    </row>
    <row r="9" spans="1:17" ht="13.8">
      <c r="A9" s="12">
        <v>1998</v>
      </c>
      <c r="B9" s="4">
        <v>35</v>
      </c>
      <c r="C9" s="4">
        <v>10</v>
      </c>
      <c r="D9" s="6">
        <v>2</v>
      </c>
      <c r="E9" s="4">
        <v>170</v>
      </c>
      <c r="F9" s="4">
        <v>75</v>
      </c>
      <c r="G9" s="4">
        <v>13</v>
      </c>
      <c r="H9" s="4">
        <v>14</v>
      </c>
      <c r="I9" s="4">
        <v>34</v>
      </c>
      <c r="J9" s="4">
        <v>142</v>
      </c>
      <c r="K9" s="4">
        <v>76</v>
      </c>
      <c r="L9" s="4">
        <v>33</v>
      </c>
      <c r="M9" s="4">
        <v>26</v>
      </c>
      <c r="N9" s="13">
        <f t="shared" si="0"/>
        <v>630</v>
      </c>
      <c r="O9" s="14">
        <f t="shared" si="1"/>
        <v>52.5</v>
      </c>
    </row>
    <row r="10" spans="1:17" ht="13.8">
      <c r="A10" s="12">
        <v>1999</v>
      </c>
      <c r="B10" s="4">
        <v>76</v>
      </c>
      <c r="C10" s="4">
        <v>10</v>
      </c>
      <c r="D10" s="4">
        <v>115</v>
      </c>
      <c r="E10" s="4">
        <v>61</v>
      </c>
      <c r="F10" s="4">
        <v>54</v>
      </c>
      <c r="G10" s="4">
        <v>43</v>
      </c>
      <c r="H10" s="4">
        <v>15</v>
      </c>
      <c r="I10" s="4">
        <v>27</v>
      </c>
      <c r="J10" s="4">
        <v>160</v>
      </c>
      <c r="K10" s="7">
        <v>268</v>
      </c>
      <c r="L10" s="4">
        <v>67</v>
      </c>
      <c r="M10" s="4">
        <v>22</v>
      </c>
      <c r="N10" s="13">
        <f t="shared" si="0"/>
        <v>918</v>
      </c>
      <c r="O10" s="14">
        <f t="shared" si="1"/>
        <v>76.5</v>
      </c>
    </row>
    <row r="11" spans="1:17" ht="13.8">
      <c r="A11" s="12">
        <v>2000</v>
      </c>
      <c r="B11" s="4">
        <v>14</v>
      </c>
      <c r="C11" s="4">
        <v>11</v>
      </c>
      <c r="D11" s="4">
        <v>18</v>
      </c>
      <c r="E11" s="4">
        <v>192</v>
      </c>
      <c r="F11" s="4">
        <v>12</v>
      </c>
      <c r="G11" s="4">
        <v>56</v>
      </c>
      <c r="H11" s="4">
        <v>37</v>
      </c>
      <c r="I11" s="4">
        <v>15</v>
      </c>
      <c r="J11" s="4">
        <v>135</v>
      </c>
      <c r="K11" s="7">
        <v>401</v>
      </c>
      <c r="L11" s="7">
        <v>474</v>
      </c>
      <c r="M11" s="4">
        <v>158</v>
      </c>
      <c r="N11" s="13">
        <f t="shared" si="0"/>
        <v>1523</v>
      </c>
      <c r="O11" s="14">
        <f t="shared" si="1"/>
        <v>126.91666666666667</v>
      </c>
    </row>
    <row r="12" spans="1:17" ht="13.8">
      <c r="A12" s="12">
        <v>2001</v>
      </c>
      <c r="B12" s="4">
        <v>140</v>
      </c>
      <c r="C12" s="4">
        <v>48</v>
      </c>
      <c r="D12" s="4">
        <v>121</v>
      </c>
      <c r="E12" s="4">
        <v>23</v>
      </c>
      <c r="F12" s="4">
        <v>70</v>
      </c>
      <c r="G12" s="6">
        <v>5</v>
      </c>
      <c r="H12" s="4">
        <v>12</v>
      </c>
      <c r="I12" s="3">
        <v>0</v>
      </c>
      <c r="J12" s="4">
        <v>34</v>
      </c>
      <c r="K12" s="4">
        <v>60</v>
      </c>
      <c r="L12" s="4">
        <v>39</v>
      </c>
      <c r="M12" s="6">
        <v>2</v>
      </c>
      <c r="N12" s="13">
        <f t="shared" si="0"/>
        <v>554</v>
      </c>
      <c r="O12" s="14">
        <f t="shared" si="1"/>
        <v>46.166666666666664</v>
      </c>
    </row>
    <row r="13" spans="1:17" ht="13.8">
      <c r="A13" s="12">
        <v>2002</v>
      </c>
      <c r="B13" s="4">
        <v>41</v>
      </c>
      <c r="C13" s="4">
        <v>133</v>
      </c>
      <c r="D13" s="4">
        <v>40</v>
      </c>
      <c r="E13" s="4">
        <v>82</v>
      </c>
      <c r="F13" s="4">
        <v>148</v>
      </c>
      <c r="G13" s="4">
        <v>64</v>
      </c>
      <c r="H13" s="4">
        <v>64</v>
      </c>
      <c r="I13" s="15">
        <v>89</v>
      </c>
      <c r="J13" s="4">
        <v>97</v>
      </c>
      <c r="K13" s="4">
        <v>122</v>
      </c>
      <c r="L13" s="7">
        <v>372</v>
      </c>
      <c r="M13" s="4">
        <v>69</v>
      </c>
      <c r="N13" s="13">
        <f t="shared" si="0"/>
        <v>1321</v>
      </c>
      <c r="O13" s="14">
        <f t="shared" si="1"/>
        <v>110.08333333333333</v>
      </c>
    </row>
    <row r="14" spans="1:17" ht="13.8">
      <c r="A14" s="12">
        <v>2003</v>
      </c>
      <c r="B14" s="4">
        <v>54</v>
      </c>
      <c r="C14" s="6">
        <v>4</v>
      </c>
      <c r="D14" s="4">
        <v>6</v>
      </c>
      <c r="E14" s="4">
        <v>86</v>
      </c>
      <c r="F14" s="4">
        <v>23</v>
      </c>
      <c r="G14" s="6">
        <v>2</v>
      </c>
      <c r="H14" s="6">
        <v>5</v>
      </c>
      <c r="I14" s="6">
        <v>4</v>
      </c>
      <c r="J14" s="4">
        <v>15</v>
      </c>
      <c r="K14" s="4">
        <v>110</v>
      </c>
      <c r="L14" s="4">
        <v>116</v>
      </c>
      <c r="M14" s="4">
        <v>104</v>
      </c>
      <c r="N14" s="13">
        <f t="shared" si="0"/>
        <v>529</v>
      </c>
      <c r="O14" s="14">
        <f t="shared" si="1"/>
        <v>44.083333333333336</v>
      </c>
    </row>
    <row r="15" spans="1:17" ht="13.8">
      <c r="A15" s="12">
        <v>2004</v>
      </c>
      <c r="B15" s="4">
        <v>15</v>
      </c>
      <c r="C15" s="4">
        <v>51</v>
      </c>
      <c r="D15" s="4">
        <v>31</v>
      </c>
      <c r="E15" s="4">
        <v>133</v>
      </c>
      <c r="F15" s="4">
        <v>7</v>
      </c>
      <c r="G15" s="4">
        <v>41</v>
      </c>
      <c r="H15" s="4">
        <v>68</v>
      </c>
      <c r="I15" s="4">
        <v>18</v>
      </c>
      <c r="J15" s="4">
        <v>34</v>
      </c>
      <c r="K15" s="4">
        <v>199</v>
      </c>
      <c r="L15" s="4">
        <v>126</v>
      </c>
      <c r="M15" s="4">
        <v>84</v>
      </c>
      <c r="N15" s="13">
        <f t="shared" si="0"/>
        <v>807</v>
      </c>
      <c r="O15" s="14">
        <f t="shared" si="1"/>
        <v>67.25</v>
      </c>
      <c r="P15" s="16"/>
      <c r="Q15" s="17"/>
    </row>
    <row r="16" spans="1:17" ht="13.8">
      <c r="A16" s="12">
        <v>2005</v>
      </c>
      <c r="B16" s="4">
        <v>18</v>
      </c>
      <c r="C16" s="4">
        <v>23</v>
      </c>
      <c r="D16" s="4">
        <v>49</v>
      </c>
      <c r="E16" s="4">
        <v>19</v>
      </c>
      <c r="F16" s="4">
        <v>85</v>
      </c>
      <c r="G16" s="4">
        <v>14</v>
      </c>
      <c r="H16" s="4">
        <v>57</v>
      </c>
      <c r="I16" s="4">
        <v>14</v>
      </c>
      <c r="J16" s="7">
        <v>203</v>
      </c>
      <c r="K16" s="4">
        <v>102</v>
      </c>
      <c r="L16" s="4">
        <v>92</v>
      </c>
      <c r="M16" s="4">
        <v>147</v>
      </c>
      <c r="N16" s="13">
        <f t="shared" si="0"/>
        <v>823</v>
      </c>
      <c r="O16" s="14">
        <f t="shared" si="1"/>
        <v>68.583333333333329</v>
      </c>
    </row>
    <row r="17" spans="1:15" ht="13.8">
      <c r="A17" s="12">
        <v>2006</v>
      </c>
      <c r="B17" s="4">
        <v>71</v>
      </c>
      <c r="C17" s="4">
        <v>43</v>
      </c>
      <c r="D17" s="4">
        <v>27</v>
      </c>
      <c r="E17" s="4">
        <v>6</v>
      </c>
      <c r="F17" s="4">
        <v>23</v>
      </c>
      <c r="G17" s="6">
        <v>2</v>
      </c>
      <c r="H17" s="4">
        <v>9</v>
      </c>
      <c r="I17" s="4">
        <v>23</v>
      </c>
      <c r="J17" s="7">
        <v>102</v>
      </c>
      <c r="K17" s="4">
        <v>58</v>
      </c>
      <c r="L17" s="4">
        <v>70</v>
      </c>
      <c r="M17" s="4">
        <v>153</v>
      </c>
      <c r="N17" s="13">
        <f t="shared" si="0"/>
        <v>587</v>
      </c>
      <c r="O17" s="14">
        <f t="shared" si="1"/>
        <v>48.916666666666664</v>
      </c>
    </row>
    <row r="18" spans="1:15" ht="13.8">
      <c r="A18" s="12">
        <v>2007</v>
      </c>
      <c r="B18" s="4">
        <v>22</v>
      </c>
      <c r="C18" s="4">
        <v>6</v>
      </c>
      <c r="D18" s="4">
        <v>22</v>
      </c>
      <c r="E18" s="4">
        <v>12</v>
      </c>
      <c r="F18" s="4">
        <v>61</v>
      </c>
      <c r="G18" s="4">
        <v>65</v>
      </c>
      <c r="H18" s="3">
        <v>0</v>
      </c>
      <c r="I18" s="6">
        <v>5</v>
      </c>
      <c r="J18" s="4">
        <v>23</v>
      </c>
      <c r="K18" s="4">
        <v>25</v>
      </c>
      <c r="L18" s="4">
        <v>95</v>
      </c>
      <c r="M18" s="4">
        <v>39</v>
      </c>
      <c r="N18" s="13">
        <f t="shared" si="0"/>
        <v>375</v>
      </c>
      <c r="O18" s="14">
        <f t="shared" si="1"/>
        <v>31.25</v>
      </c>
    </row>
    <row r="19" spans="1:15" ht="13.8">
      <c r="A19" s="12">
        <v>2008</v>
      </c>
      <c r="B19" s="4">
        <v>196</v>
      </c>
      <c r="C19" s="4">
        <v>34</v>
      </c>
      <c r="D19" s="4">
        <v>47</v>
      </c>
      <c r="E19" s="4">
        <v>104</v>
      </c>
      <c r="F19" s="4">
        <v>68</v>
      </c>
      <c r="G19" s="4">
        <v>41</v>
      </c>
      <c r="H19" s="3">
        <v>0</v>
      </c>
      <c r="I19" s="4">
        <v>6</v>
      </c>
      <c r="J19" s="4">
        <v>46</v>
      </c>
      <c r="K19" s="4">
        <v>103</v>
      </c>
      <c r="L19" s="7">
        <v>218</v>
      </c>
      <c r="M19" s="7">
        <v>224</v>
      </c>
      <c r="N19" s="13">
        <f t="shared" si="0"/>
        <v>1087</v>
      </c>
      <c r="O19" s="14">
        <f t="shared" si="1"/>
        <v>90.583333333333329</v>
      </c>
    </row>
    <row r="20" spans="1:15" ht="13.8">
      <c r="A20" s="12">
        <v>2009</v>
      </c>
      <c r="B20" s="4">
        <v>110</v>
      </c>
      <c r="C20" s="4">
        <v>127</v>
      </c>
      <c r="D20" s="4">
        <v>89</v>
      </c>
      <c r="E20" s="4">
        <v>179</v>
      </c>
      <c r="F20" s="4">
        <v>18</v>
      </c>
      <c r="G20" s="4">
        <v>38</v>
      </c>
      <c r="H20" s="3">
        <v>0</v>
      </c>
      <c r="I20" s="6">
        <v>2</v>
      </c>
      <c r="J20" s="4">
        <v>69</v>
      </c>
      <c r="K20" s="4">
        <v>40</v>
      </c>
      <c r="L20" s="4">
        <v>115</v>
      </c>
      <c r="M20" s="7">
        <v>216</v>
      </c>
      <c r="N20" s="13">
        <f t="shared" si="0"/>
        <v>1003</v>
      </c>
      <c r="O20" s="14">
        <f t="shared" si="1"/>
        <v>83.583333333333329</v>
      </c>
    </row>
    <row r="21" spans="1:15" ht="13.8">
      <c r="A21" s="12">
        <v>2010</v>
      </c>
      <c r="B21" s="4">
        <v>66</v>
      </c>
      <c r="C21" s="4">
        <v>134</v>
      </c>
      <c r="D21" s="4">
        <v>45</v>
      </c>
      <c r="E21" s="4">
        <v>10</v>
      </c>
      <c r="F21" s="4">
        <v>134</v>
      </c>
      <c r="G21" s="4">
        <v>50</v>
      </c>
      <c r="H21" s="3">
        <v>0</v>
      </c>
      <c r="I21" s="4">
        <v>35</v>
      </c>
      <c r="J21" s="4">
        <v>37</v>
      </c>
      <c r="K21" s="15">
        <v>211</v>
      </c>
      <c r="L21" s="4">
        <v>144</v>
      </c>
      <c r="M21" s="4">
        <v>198</v>
      </c>
      <c r="N21" s="13">
        <f t="shared" si="0"/>
        <v>1064</v>
      </c>
      <c r="O21" s="14">
        <f t="shared" si="1"/>
        <v>88.666666666666671</v>
      </c>
    </row>
    <row r="22" spans="1:15" ht="13.8">
      <c r="A22" s="12">
        <v>2011</v>
      </c>
      <c r="B22" s="4">
        <v>91</v>
      </c>
      <c r="C22" s="4">
        <v>74</v>
      </c>
      <c r="D22" s="4">
        <v>142</v>
      </c>
      <c r="E22" s="4">
        <v>24</v>
      </c>
      <c r="F22" s="6">
        <v>3</v>
      </c>
      <c r="G22" s="4">
        <v>83</v>
      </c>
      <c r="H22" s="4">
        <v>27</v>
      </c>
      <c r="I22" s="6">
        <v>5</v>
      </c>
      <c r="J22" s="4">
        <v>44</v>
      </c>
      <c r="K22" s="4">
        <v>72</v>
      </c>
      <c r="L22" s="4">
        <v>179</v>
      </c>
      <c r="M22" s="4">
        <v>17</v>
      </c>
      <c r="N22" s="13">
        <f t="shared" si="0"/>
        <v>761</v>
      </c>
      <c r="O22" s="14">
        <f t="shared" si="1"/>
        <v>63.416666666666664</v>
      </c>
    </row>
    <row r="23" spans="1:15" ht="13.8">
      <c r="A23" s="12">
        <v>2012</v>
      </c>
      <c r="B23" s="4">
        <v>51</v>
      </c>
      <c r="C23" s="6">
        <v>3</v>
      </c>
      <c r="D23" s="4">
        <v>16</v>
      </c>
      <c r="E23" s="4">
        <v>171</v>
      </c>
      <c r="F23" s="4">
        <v>94</v>
      </c>
      <c r="G23" s="6">
        <v>4</v>
      </c>
      <c r="H23" s="3">
        <v>0</v>
      </c>
      <c r="I23" s="4">
        <v>45</v>
      </c>
      <c r="J23" s="4">
        <v>115</v>
      </c>
      <c r="K23" s="4">
        <v>103</v>
      </c>
      <c r="L23" s="7">
        <v>285</v>
      </c>
      <c r="M23" s="4">
        <v>65</v>
      </c>
      <c r="N23" s="13">
        <f t="shared" si="0"/>
        <v>952</v>
      </c>
      <c r="O23" s="14">
        <f t="shared" si="1"/>
        <v>79.333333333333329</v>
      </c>
    </row>
    <row r="24" spans="1:15" ht="13.8">
      <c r="A24" s="12">
        <v>2013</v>
      </c>
      <c r="B24" s="4">
        <v>116</v>
      </c>
      <c r="C24" s="15">
        <v>71</v>
      </c>
      <c r="D24" s="7">
        <v>241</v>
      </c>
      <c r="E24" s="4">
        <v>119</v>
      </c>
      <c r="F24" s="4">
        <v>114</v>
      </c>
      <c r="G24" s="4">
        <v>25</v>
      </c>
      <c r="H24" s="4">
        <v>34</v>
      </c>
      <c r="I24" s="4">
        <v>27</v>
      </c>
      <c r="J24" s="4">
        <v>49</v>
      </c>
      <c r="K24" s="4">
        <v>53</v>
      </c>
      <c r="L24" s="4">
        <v>36</v>
      </c>
      <c r="M24" s="7">
        <v>239</v>
      </c>
      <c r="N24" s="13">
        <f t="shared" si="0"/>
        <v>1124</v>
      </c>
      <c r="O24" s="14">
        <f t="shared" si="1"/>
        <v>93.666666666666671</v>
      </c>
    </row>
    <row r="25" spans="1:15" ht="13.8">
      <c r="A25" s="12">
        <v>2014</v>
      </c>
      <c r="B25" s="7">
        <v>395</v>
      </c>
      <c r="C25" s="15">
        <v>178</v>
      </c>
      <c r="D25" s="4">
        <v>90</v>
      </c>
      <c r="E25" s="4">
        <v>4</v>
      </c>
      <c r="F25" s="4">
        <v>31</v>
      </c>
      <c r="G25" s="4">
        <v>52</v>
      </c>
      <c r="H25" s="4">
        <v>50</v>
      </c>
      <c r="I25" s="4">
        <v>30</v>
      </c>
      <c r="J25" s="4">
        <v>25</v>
      </c>
      <c r="K25" s="4">
        <v>62</v>
      </c>
      <c r="L25" s="18">
        <v>595</v>
      </c>
      <c r="M25" s="4">
        <v>45</v>
      </c>
      <c r="N25" s="13">
        <f t="shared" si="0"/>
        <v>1557</v>
      </c>
      <c r="O25" s="14">
        <f t="shared" si="1"/>
        <v>129.75</v>
      </c>
    </row>
    <row r="26" spans="1:15" ht="13.8">
      <c r="A26" s="12">
        <v>2015</v>
      </c>
      <c r="B26" s="4">
        <v>73</v>
      </c>
      <c r="C26" s="4">
        <v>89</v>
      </c>
      <c r="D26" s="4">
        <v>29</v>
      </c>
      <c r="E26" s="4">
        <v>58</v>
      </c>
      <c r="F26" s="4">
        <v>15</v>
      </c>
      <c r="G26" s="4">
        <v>51</v>
      </c>
      <c r="H26" s="24">
        <v>0</v>
      </c>
      <c r="I26" s="4"/>
      <c r="J26" s="4"/>
      <c r="K26" s="4"/>
      <c r="L26" s="4"/>
      <c r="M26" s="4"/>
      <c r="N26" s="13">
        <f t="shared" si="0"/>
        <v>315</v>
      </c>
      <c r="O26" s="14">
        <f t="shared" si="1"/>
        <v>26.25</v>
      </c>
    </row>
    <row r="27" spans="1:15" ht="12" customHeight="1">
      <c r="A27" s="19" t="s">
        <v>0</v>
      </c>
      <c r="B27" s="4">
        <f t="shared" ref="B27:M27" si="2">SUM(B5:B26)</f>
        <v>2288</v>
      </c>
      <c r="C27" s="4">
        <f t="shared" si="2"/>
        <v>1332</v>
      </c>
      <c r="D27" s="4">
        <f t="shared" si="2"/>
        <v>1188</v>
      </c>
      <c r="E27" s="4">
        <f t="shared" si="2"/>
        <v>1700</v>
      </c>
      <c r="F27" s="4">
        <f t="shared" si="2"/>
        <v>1270</v>
      </c>
      <c r="G27" s="4">
        <f t="shared" si="2"/>
        <v>814</v>
      </c>
      <c r="H27" s="4">
        <f t="shared" si="2"/>
        <v>463</v>
      </c>
      <c r="I27" s="4">
        <f t="shared" si="2"/>
        <v>615</v>
      </c>
      <c r="J27" s="4">
        <f t="shared" si="2"/>
        <v>1785</v>
      </c>
      <c r="K27" s="4">
        <f t="shared" si="2"/>
        <v>2354</v>
      </c>
      <c r="L27" s="4">
        <f t="shared" si="2"/>
        <v>3794</v>
      </c>
      <c r="M27" s="4">
        <f t="shared" si="2"/>
        <v>2386</v>
      </c>
      <c r="N27" s="13"/>
      <c r="O27" s="13"/>
    </row>
    <row r="28" spans="1:15" s="22" customFormat="1" ht="15.6" customHeight="1">
      <c r="A28" s="20" t="s">
        <v>1</v>
      </c>
      <c r="B28" s="21">
        <f t="shared" ref="B28:M28" si="3">AVERAGE(B5:B26)</f>
        <v>104</v>
      </c>
      <c r="C28" s="21">
        <f t="shared" si="3"/>
        <v>60.545454545454547</v>
      </c>
      <c r="D28" s="21">
        <f t="shared" si="3"/>
        <v>54</v>
      </c>
      <c r="E28" s="21">
        <f t="shared" si="3"/>
        <v>77.272727272727266</v>
      </c>
      <c r="F28" s="21">
        <f t="shared" si="3"/>
        <v>57.727272727272727</v>
      </c>
      <c r="G28" s="21">
        <f t="shared" si="3"/>
        <v>37</v>
      </c>
      <c r="H28" s="21">
        <f t="shared" si="3"/>
        <v>21.045454545454547</v>
      </c>
      <c r="I28" s="21">
        <f t="shared" si="3"/>
        <v>29.285714285714285</v>
      </c>
      <c r="J28" s="21">
        <f t="shared" si="3"/>
        <v>85</v>
      </c>
      <c r="K28" s="21">
        <f t="shared" si="3"/>
        <v>112.0952380952381</v>
      </c>
      <c r="L28" s="21">
        <f t="shared" si="3"/>
        <v>180.66666666666666</v>
      </c>
      <c r="M28" s="21">
        <f t="shared" si="3"/>
        <v>113.61904761904762</v>
      </c>
      <c r="N28" s="21"/>
      <c r="O28" s="21"/>
    </row>
    <row r="29" spans="1:15" s="22" customFormat="1" ht="11.25" customHeight="1">
      <c r="A29" s="23"/>
    </row>
  </sheetData>
  <printOptions horizontalCentered="1"/>
  <pageMargins left="0" right="0" top="0.29566929133858305" bottom="0.29566929133858305" header="0" footer="0"/>
  <pageSetup paperSize="9" fitToWidth="0" fitToHeight="0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releve pluvio</vt:lpstr>
      <vt:lpstr>anciens pluvio</vt:lpstr>
      <vt:lpstr>Feuil1</vt:lpstr>
      <vt:lpstr>Feuil2</vt:lpstr>
      <vt:lpstr>'anciens pluvio'!Zone_d_impression</vt:lpstr>
      <vt:lpstr>'releve pluvio'!Zone_d_impression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revision>4</cp:revision>
  <cp:lastPrinted>2021-03-17T14:16:00Z</cp:lastPrinted>
  <dcterms:created xsi:type="dcterms:W3CDTF">1996-10-21T12:03:58Z</dcterms:created>
  <dcterms:modified xsi:type="dcterms:W3CDTF">2025-07-02T14:28:17Z</dcterms:modified>
</cp:coreProperties>
</file>